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535"/>
  </bookViews>
  <sheets>
    <sheet name="PROYECTO 2025" sheetId="9" r:id="rId1"/>
  </sheets>
  <definedNames>
    <definedName name="Compras">#REF!</definedName>
    <definedName name="Compras_1">#REF!</definedName>
    <definedName name="Comunicaciones">#REF!</definedName>
    <definedName name="Dotacione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9" i="9" l="1"/>
  <c r="AF19" i="9" s="1"/>
  <c r="AD32" i="9"/>
  <c r="AF32" i="9" s="1"/>
  <c r="AD30" i="9"/>
  <c r="AD27" i="9"/>
  <c r="AF27" i="9" s="1"/>
  <c r="AD25" i="9"/>
  <c r="AF25" i="9" s="1"/>
  <c r="AD22" i="9"/>
  <c r="AF22" i="9" s="1"/>
  <c r="AD11" i="9"/>
  <c r="AF11" i="9" s="1"/>
  <c r="AB32" i="9"/>
  <c r="AD15" i="9"/>
  <c r="AF15" i="9" s="1"/>
  <c r="AD12" i="9"/>
  <c r="AF12" i="9" s="1"/>
  <c r="W31" i="9"/>
  <c r="W29" i="9"/>
  <c r="W26" i="9"/>
  <c r="W24" i="9"/>
  <c r="W21" i="9"/>
  <c r="W20" i="9"/>
  <c r="W17" i="9"/>
  <c r="W14" i="9"/>
  <c r="W13" i="9"/>
  <c r="W10" i="9"/>
  <c r="U11" i="9"/>
  <c r="U32" i="9"/>
  <c r="U30" i="9"/>
  <c r="U27" i="9"/>
  <c r="U25" i="9"/>
  <c r="U22" i="9"/>
  <c r="AG32" i="9" l="1"/>
  <c r="AI32" i="9" s="1"/>
  <c r="G33" i="9"/>
  <c r="F33" i="9"/>
  <c r="F28" i="9"/>
  <c r="G23" i="9"/>
  <c r="F23" i="9"/>
  <c r="G18" i="9" l="1"/>
  <c r="G34" i="9" s="1"/>
  <c r="F18" i="9"/>
  <c r="F34" i="9" s="1"/>
  <c r="AD31" i="9" l="1"/>
  <c r="AD29" i="9"/>
  <c r="AD26" i="9"/>
  <c r="AD24" i="9"/>
  <c r="U19" i="9"/>
  <c r="AD17" i="9"/>
  <c r="M15" i="9"/>
  <c r="AD14" i="9"/>
  <c r="AD13" i="9"/>
  <c r="AD10" i="9"/>
  <c r="O10" i="9"/>
  <c r="AD20" i="9" l="1"/>
  <c r="AE20" i="9" s="1"/>
  <c r="AF20" i="9" s="1"/>
  <c r="AG20" i="9" s="1"/>
  <c r="AI20" i="9" s="1"/>
  <c r="AD21" i="9"/>
  <c r="AE21" i="9" s="1"/>
  <c r="AF21" i="9" s="1"/>
  <c r="AG21" i="9" s="1"/>
  <c r="AI21" i="9" s="1"/>
  <c r="AE23" i="9"/>
  <c r="AF23" i="9" s="1"/>
  <c r="AG23" i="9" s="1"/>
  <c r="AI23" i="9" s="1"/>
  <c r="AE31" i="9"/>
  <c r="AF31" i="9" s="1"/>
  <c r="AG31" i="9" s="1"/>
  <c r="AI31" i="9" s="1"/>
  <c r="U15" i="9"/>
  <c r="AE10" i="9"/>
  <c r="AF10" i="9" s="1"/>
  <c r="AG10" i="9" s="1"/>
  <c r="AI10" i="9" s="1"/>
  <c r="AG12" i="9"/>
  <c r="AI12" i="9" s="1"/>
  <c r="AG15" i="9"/>
  <c r="AI15" i="9" s="1"/>
  <c r="AE17" i="9"/>
  <c r="AF17" i="9" s="1"/>
  <c r="AG17" i="9" s="1"/>
  <c r="AI17" i="9" s="1"/>
  <c r="AE24" i="9"/>
  <c r="AF24" i="9" s="1"/>
  <c r="AG24" i="9" s="1"/>
  <c r="AI24" i="9" s="1"/>
  <c r="AE26" i="9"/>
  <c r="AF26" i="9" s="1"/>
  <c r="AG26" i="9" s="1"/>
  <c r="AI26" i="9" s="1"/>
  <c r="AE29" i="9"/>
  <c r="AF29" i="9" s="1"/>
  <c r="AG29" i="9" s="1"/>
  <c r="AI29" i="9" s="1"/>
  <c r="AE14" i="9"/>
  <c r="AF14" i="9" s="1"/>
  <c r="AG14" i="9" s="1"/>
  <c r="AI14" i="9" s="1"/>
  <c r="P10" i="9"/>
  <c r="Q10" i="9" s="1"/>
  <c r="R10" i="9" s="1"/>
  <c r="U10" i="9" s="1"/>
  <c r="AE13" i="9"/>
  <c r="AF13" i="9" s="1"/>
  <c r="AG13" i="9" s="1"/>
  <c r="AI13" i="9" s="1"/>
  <c r="AE19" i="9"/>
  <c r="AG19" i="9" s="1"/>
  <c r="AI19" i="9" s="1"/>
  <c r="AG22" i="9"/>
  <c r="AI22" i="9" s="1"/>
  <c r="AG27" i="9"/>
  <c r="AI27" i="9" s="1"/>
  <c r="AG25" i="9"/>
  <c r="AI25" i="9" s="1"/>
  <c r="AF30" i="9"/>
  <c r="AG30" i="9" s="1"/>
  <c r="AI30" i="9" s="1"/>
  <c r="U12" i="9"/>
  <c r="AG11" i="9"/>
  <c r="AI11" i="9" s="1"/>
  <c r="AI34" i="9" l="1"/>
  <c r="O29" i="9" l="1"/>
  <c r="U17" i="9"/>
  <c r="O21" i="9"/>
  <c r="P21" i="9" s="1"/>
  <c r="Q21" i="9" s="1"/>
  <c r="R21" i="9" s="1"/>
  <c r="U21" i="9" s="1"/>
  <c r="O14" i="9"/>
  <c r="P14" i="9" s="1"/>
  <c r="Q14" i="9" s="1"/>
  <c r="R14" i="9" s="1"/>
  <c r="U14" i="9" s="1"/>
  <c r="O20" i="9"/>
  <c r="P20" i="9" s="1"/>
  <c r="Q20" i="9" s="1"/>
  <c r="R20" i="9" s="1"/>
  <c r="U20" i="9" s="1"/>
  <c r="U24" i="9" l="1"/>
  <c r="P29" i="9"/>
  <c r="Q29" i="9" s="1"/>
  <c r="R29" i="9" s="1"/>
  <c r="U29" i="9" s="1"/>
  <c r="U31" i="9"/>
  <c r="U26" i="9"/>
  <c r="U13" i="9"/>
  <c r="AI35" i="9" l="1"/>
</calcChain>
</file>

<file path=xl/sharedStrings.xml><?xml version="1.0" encoding="utf-8"?>
<sst xmlns="http://schemas.openxmlformats.org/spreadsheetml/2006/main" count="104" uniqueCount="67">
  <si>
    <t>DIRECCION</t>
  </si>
  <si>
    <t>MUNICIPIO</t>
  </si>
  <si>
    <t>IVA</t>
  </si>
  <si>
    <t>CALLE 13 No 8 - 175</t>
  </si>
  <si>
    <t>RIOHACHA</t>
  </si>
  <si>
    <t>Arma y radio. De lunes a domingo 24 horas continuas permanentes.</t>
  </si>
  <si>
    <t>UIS MAICAO</t>
  </si>
  <si>
    <t>CARREARA 17 No 18 - 45</t>
  </si>
  <si>
    <t>MAICAO</t>
  </si>
  <si>
    <t>UIS SAN JUAN</t>
  </si>
  <si>
    <t xml:space="preserve">CALLE 6 NO 2A - 14 </t>
  </si>
  <si>
    <t>SAN JUAN</t>
  </si>
  <si>
    <t>ANAS MAI</t>
  </si>
  <si>
    <t xml:space="preserve">CALLE 1 NO 3E-110 </t>
  </si>
  <si>
    <t>HATONUEVO GUAJIRA</t>
  </si>
  <si>
    <t>HATONUEVO</t>
  </si>
  <si>
    <t>MAZIRUMA</t>
  </si>
  <si>
    <t>KM 1 ENTRADA A DIBULLA</t>
  </si>
  <si>
    <t>DIBULLA</t>
  </si>
  <si>
    <t>COLEGIO COMFAMILIAR No 1</t>
  </si>
  <si>
    <t>EDIFICIO SEDE ADMINISTRATIVA</t>
  </si>
  <si>
    <t>CALLE 15 # 13 - 05</t>
  </si>
  <si>
    <t>CENTRO DE DESARROLLO EDUCATIVO</t>
  </si>
  <si>
    <t>BODEGAS CENTRO DE ACOPIO</t>
  </si>
  <si>
    <t>SALIDA A MAICAO</t>
  </si>
  <si>
    <t>SUBTOTAL MES</t>
  </si>
  <si>
    <t>IPS SEDE LIBERTADOR</t>
  </si>
  <si>
    <t xml:space="preserve">CARRERA 10 NO. 13-65 </t>
  </si>
  <si>
    <t>CALLE 33 B No 7E - 36</t>
  </si>
  <si>
    <r>
      <rPr>
        <b/>
        <sz val="9"/>
        <rFont val="Arial"/>
        <family val="2"/>
      </rPr>
      <t>HORARIOS DEL SERVICIO</t>
    </r>
  </si>
  <si>
    <r>
      <rPr>
        <b/>
        <sz val="9"/>
        <rFont val="Arial"/>
        <family val="2"/>
      </rPr>
      <t>ARMAS</t>
    </r>
  </si>
  <si>
    <t>CANTIDAD DE
SERVICIO C/MES</t>
  </si>
  <si>
    <t>PORCENTAJE GASTOS DE ADMISTRACIO CON ARMA 10%, SIN ARMA EL 8%, CANINO 11 %, SUPERVICION  12%</t>
  </si>
  <si>
    <t xml:space="preserve">SEGURO DE VIDA </t>
  </si>
  <si>
    <t xml:space="preserve">VALOR TARIFA + SEGURO DE VIDA </t>
  </si>
  <si>
    <t>VALORES ADICIONALES A LA TARIFA MINIMA</t>
  </si>
  <si>
    <t xml:space="preserve">VALOR UNITARIO DEL SERVICIO   ANTES DE IVA </t>
  </si>
  <si>
    <t xml:space="preserve">VALOR UNITARIO DEL SERVICIO  CON IVA </t>
  </si>
  <si>
    <t xml:space="preserve">CANTIDAD DE MESES </t>
  </si>
  <si>
    <t xml:space="preserve">VALOR UNITARIO DEL SERVICIO    CON IVA </t>
  </si>
  <si>
    <t>BASE GRAVABLE Aiu%</t>
  </si>
  <si>
    <t>Vr. IVA   19%       (TARIFA ESPECIAL )</t>
  </si>
  <si>
    <t xml:space="preserve">SEDE </t>
  </si>
  <si>
    <t>IMPUESTOS DEPARTAMENTALES, MUNICIPALES Y ESTAMPILLA</t>
  </si>
  <si>
    <t>SUBTOTAL MES ….........</t>
  </si>
  <si>
    <t xml:space="preserve">CANTIDAD EN DIAS </t>
  </si>
  <si>
    <t xml:space="preserve">CANTIDAD DE
SERVICIO DE MONITOREO </t>
  </si>
  <si>
    <t>NO</t>
  </si>
  <si>
    <t>SI</t>
  </si>
  <si>
    <t>IMPUESTOS DEPARTAMENTALES, MUNICIPALES Y ESTAMPILLAS %</t>
  </si>
  <si>
    <t>VALOR TOTAL AÑO 2024 …...............</t>
  </si>
  <si>
    <t xml:space="preserve">TOTAL 2DO  SEMESTRE </t>
  </si>
  <si>
    <t>SUBTOTAL MES ….........................</t>
  </si>
  <si>
    <t>TOTALES ….....................................</t>
  </si>
  <si>
    <t>SALARIO MNINIMO 2025</t>
  </si>
  <si>
    <r>
      <t>VALOR TOTAL</t>
    </r>
    <r>
      <rPr>
        <b/>
        <sz val="10.5"/>
        <rFont val="Calibri"/>
        <family val="2"/>
      </rPr>
      <t xml:space="preserve"> POR 5 MESES Y 0 DIAS</t>
    </r>
  </si>
  <si>
    <t>SALARIO MNINIMO 2026</t>
  </si>
  <si>
    <r>
      <t>VALOR TOTAL</t>
    </r>
    <r>
      <rPr>
        <b/>
        <sz val="10.5"/>
        <rFont val="Calibri"/>
        <family val="2"/>
      </rPr>
      <t xml:space="preserve"> POR 7 MESES</t>
    </r>
  </si>
  <si>
    <t>VALORES DEL 01 DE AGOSTO AL 31 DE DICIEMBRE DE 2025</t>
  </si>
  <si>
    <t>Referencia  circualr externa No 20241300000445 con fecha de 30 de Diciembre  de 2024 "Tarifas reguladas para la presente vigencia"</t>
  </si>
  <si>
    <t>VALORES  DEL 01 DE ENERO AL 31 DE JULIO DEL 2026</t>
  </si>
  <si>
    <t>TARIFA MINIMA  HASTA EL 14 DE JULIO DEL 2025</t>
  </si>
  <si>
    <t>TARIFA SEGÚN RESOLUCION No  2021300000675  DEL 29 DIC 2022</t>
  </si>
  <si>
    <t>SEDE UNIDAD INTEGRAL DE SERVICIOS RIOHACHA</t>
  </si>
  <si>
    <t xml:space="preserve"> SEDE EURARE</t>
  </si>
  <si>
    <t>VALOR TOTAL AÑO 2026…...............</t>
  </si>
  <si>
    <t>PRESUPUESTO AÑO 2025 -2026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</si>
</sst>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-&quot;$&quot;\ * #,##0_-;\-&quot;$&quot;\ * #,##0_-;_-&quot;$&quot;\ * &quot;-&quot;_-;_-@_-"/>
    <numFmt numFmtId="43" formatCode="_-* #,##0.00_-;\-* #,##0.00_-;_-* &quot;-&quot;??_-;_-@_-"/>
    <numFmt numFmtId="164" formatCode="0_ ;\-0\ "/>
    <numFmt numFmtId="165" formatCode="_-* #,##0.00\ _$_-;\-* #,##0.00\ _$_-;_-* &quot;-&quot;??\ _$_-;_-@_-"/>
    <numFmt numFmtId="166" formatCode="_-* #,##0.00\ _€_-;\-* #,##0.00\ _€_-;_-* &quot;-&quot;??\ _€_-;_-@_-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-* #,##0.00\ &quot;€&quot;_-;\-* #,##0.00\ &quot;€&quot;_-;_-* &quot;-&quot;??\ &quot;€&quot;_-;_-@_-"/>
    <numFmt numFmtId="171" formatCode="_-* #,##0_-;\-* #,##0_-;_-* &quot;-&quot;??_-;_-@_-"/>
    <numFmt numFmtId="172" formatCode="0.0%"/>
    <numFmt numFmtId="173" formatCode="0.0"/>
    <numFmt numFmtId="174" formatCode="_-* #,##0\ _€_-;\-* #,##0\ _€_-;_-* &quot;-&quot;??\ _€_-;_-@_-"/>
    <numFmt numFmtId="175" formatCode="&quot;$&quot;\ #,##0.00"/>
  </numFmts>
  <fonts count="2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.4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Arial"/>
      <family val="2"/>
    </font>
    <font>
      <b/>
      <sz val="10.5"/>
      <name val="Calibri"/>
      <family val="1"/>
    </font>
    <font>
      <b/>
      <sz val="10.5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9"/>
      <name val="Arial MT"/>
    </font>
    <font>
      <sz val="9"/>
      <name val="Arial MT"/>
      <family val="2"/>
    </font>
    <font>
      <sz val="10.5"/>
      <color rgb="FF000000"/>
      <name val="Calibri"/>
      <family val="2"/>
    </font>
    <font>
      <sz val="11"/>
      <color theme="1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.5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</borders>
  <cellStyleXfs count="13">
    <xf numFmtId="0" fontId="0" fillId="0" borderId="0"/>
    <xf numFmtId="0" fontId="6" fillId="0" borderId="0"/>
    <xf numFmtId="165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2" fontId="4" fillId="0" borderId="0" applyFont="0" applyFill="0" applyBorder="0" applyAlignment="0" applyProtection="0"/>
  </cellStyleXfs>
  <cellXfs count="127">
    <xf numFmtId="0" fontId="0" fillId="0" borderId="0" xfId="0"/>
    <xf numFmtId="0" fontId="11" fillId="2" borderId="0" xfId="9" applyFont="1" applyFill="1" applyAlignment="1">
      <alignment horizontal="center" vertical="center" wrapText="1"/>
    </xf>
    <xf numFmtId="0" fontId="13" fillId="6" borderId="6" xfId="9" applyFont="1" applyFill="1" applyBorder="1" applyAlignment="1">
      <alignment horizontal="center" vertical="center" wrapText="1"/>
    </xf>
    <xf numFmtId="0" fontId="4" fillId="0" borderId="0" xfId="9"/>
    <xf numFmtId="0" fontId="12" fillId="2" borderId="0" xfId="9" applyFont="1" applyFill="1" applyAlignment="1">
      <alignment horizontal="center" vertical="center" wrapText="1"/>
    </xf>
    <xf numFmtId="171" fontId="17" fillId="0" borderId="15" xfId="10" applyNumberFormat="1" applyFont="1" applyFill="1" applyBorder="1" applyAlignment="1">
      <alignment horizontal="center" vertical="center" shrinkToFit="1"/>
    </xf>
    <xf numFmtId="0" fontId="18" fillId="2" borderId="6" xfId="9" applyFont="1" applyFill="1" applyBorder="1" applyAlignment="1">
      <alignment horizontal="center" vertical="center" wrapText="1"/>
    </xf>
    <xf numFmtId="171" fontId="18" fillId="2" borderId="6" xfId="9" applyNumberFormat="1" applyFont="1" applyFill="1" applyBorder="1" applyAlignment="1">
      <alignment horizontal="center" vertical="center" wrapText="1"/>
    </xf>
    <xf numFmtId="9" fontId="17" fillId="0" borderId="15" xfId="11" applyFont="1" applyBorder="1" applyAlignment="1">
      <alignment horizontal="center" vertical="center" shrinkToFit="1"/>
    </xf>
    <xf numFmtId="172" fontId="17" fillId="0" borderId="15" xfId="11" applyNumberFormat="1" applyFont="1" applyBorder="1" applyAlignment="1">
      <alignment horizontal="center" vertical="center" shrinkToFit="1"/>
    </xf>
    <xf numFmtId="173" fontId="17" fillId="0" borderId="15" xfId="9" applyNumberFormat="1" applyFont="1" applyBorder="1" applyAlignment="1">
      <alignment horizontal="center" vertical="center" shrinkToFit="1"/>
    </xf>
    <xf numFmtId="171" fontId="17" fillId="5" borderId="6" xfId="9" applyNumberFormat="1" applyFont="1" applyFill="1" applyBorder="1" applyAlignment="1">
      <alignment horizontal="right" vertical="center" shrinkToFit="1"/>
    </xf>
    <xf numFmtId="171" fontId="17" fillId="2" borderId="0" xfId="9" applyNumberFormat="1" applyFont="1" applyFill="1" applyAlignment="1">
      <alignment horizontal="right" vertical="center" shrinkToFit="1"/>
    </xf>
    <xf numFmtId="171" fontId="17" fillId="0" borderId="6" xfId="10" applyNumberFormat="1" applyFont="1" applyFill="1" applyBorder="1" applyAlignment="1">
      <alignment horizontal="center" vertical="center" shrinkToFit="1"/>
    </xf>
    <xf numFmtId="173" fontId="4" fillId="0" borderId="0" xfId="9" applyNumberFormat="1"/>
    <xf numFmtId="174" fontId="14" fillId="2" borderId="6" xfId="10" applyNumberFormat="1" applyFont="1" applyFill="1" applyBorder="1" applyAlignment="1">
      <alignment vertical="center"/>
    </xf>
    <xf numFmtId="0" fontId="15" fillId="0" borderId="6" xfId="9" applyFont="1" applyBorder="1" applyAlignment="1">
      <alignment horizontal="center" vertical="center" wrapText="1"/>
    </xf>
    <xf numFmtId="0" fontId="16" fillId="0" borderId="6" xfId="9" applyFont="1" applyBorder="1" applyAlignment="1">
      <alignment horizontal="center" vertical="center" wrapText="1"/>
    </xf>
    <xf numFmtId="171" fontId="17" fillId="0" borderId="9" xfId="10" applyNumberFormat="1" applyFont="1" applyFill="1" applyBorder="1" applyAlignment="1">
      <alignment horizontal="center" vertical="center" shrinkToFit="1"/>
    </xf>
    <xf numFmtId="172" fontId="17" fillId="0" borderId="9" xfId="11" applyNumberFormat="1" applyFont="1" applyBorder="1" applyAlignment="1">
      <alignment horizontal="center" vertical="center" shrinkToFit="1"/>
    </xf>
    <xf numFmtId="172" fontId="17" fillId="0" borderId="6" xfId="11" applyNumberFormat="1" applyFont="1" applyBorder="1" applyAlignment="1">
      <alignment horizontal="center" vertical="center" shrinkToFit="1"/>
    </xf>
    <xf numFmtId="0" fontId="4" fillId="0" borderId="0" xfId="9" applyAlignment="1">
      <alignment vertical="center"/>
    </xf>
    <xf numFmtId="171" fontId="4" fillId="0" borderId="0" xfId="9" applyNumberFormat="1"/>
    <xf numFmtId="0" fontId="4" fillId="2" borderId="0" xfId="9" applyFill="1"/>
    <xf numFmtId="43" fontId="4" fillId="0" borderId="0" xfId="9" applyNumberFormat="1"/>
    <xf numFmtId="0" fontId="18" fillId="2" borderId="8" xfId="9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9" fontId="17" fillId="0" borderId="6" xfId="11" applyFont="1" applyBorder="1" applyAlignment="1">
      <alignment horizontal="center" vertical="center" shrinkToFit="1"/>
    </xf>
    <xf numFmtId="173" fontId="17" fillId="0" borderId="6" xfId="9" applyNumberFormat="1" applyFont="1" applyBorder="1" applyAlignment="1">
      <alignment horizontal="center" vertical="center" shrinkToFit="1"/>
    </xf>
    <xf numFmtId="171" fontId="17" fillId="0" borderId="6" xfId="10" applyNumberFormat="1" applyFont="1" applyBorder="1" applyAlignment="1">
      <alignment horizontal="center" vertical="center" shrinkToFit="1"/>
    </xf>
    <xf numFmtId="165" fontId="17" fillId="0" borderId="6" xfId="2" applyFont="1" applyBorder="1" applyAlignment="1">
      <alignment horizontal="center" vertical="center" shrinkToFit="1"/>
    </xf>
    <xf numFmtId="0" fontId="19" fillId="2" borderId="6" xfId="0" applyFont="1" applyFill="1" applyBorder="1" applyAlignment="1">
      <alignment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4" fillId="0" borderId="6" xfId="9" applyBorder="1"/>
    <xf numFmtId="171" fontId="23" fillId="5" borderId="6" xfId="9" applyNumberFormat="1" applyFont="1" applyFill="1" applyBorder="1" applyAlignment="1">
      <alignment horizontal="right" vertical="center" shrinkToFit="1"/>
    </xf>
    <xf numFmtId="0" fontId="13" fillId="6" borderId="18" xfId="9" applyFont="1" applyFill="1" applyBorder="1" applyAlignment="1">
      <alignment horizontal="center" vertical="center" wrapText="1"/>
    </xf>
    <xf numFmtId="171" fontId="17" fillId="0" borderId="8" xfId="10" applyNumberFormat="1" applyFont="1" applyFill="1" applyBorder="1" applyAlignment="1">
      <alignment horizontal="center" vertical="center" shrinkToFit="1"/>
    </xf>
    <xf numFmtId="171" fontId="18" fillId="2" borderId="8" xfId="9" applyNumberFormat="1" applyFont="1" applyFill="1" applyBorder="1" applyAlignment="1">
      <alignment horizontal="center" vertical="center" wrapText="1"/>
    </xf>
    <xf numFmtId="9" fontId="17" fillId="0" borderId="14" xfId="11" applyFont="1" applyBorder="1" applyAlignment="1">
      <alignment horizontal="center" vertical="center" shrinkToFit="1"/>
    </xf>
    <xf numFmtId="171" fontId="17" fillId="0" borderId="14" xfId="10" applyNumberFormat="1" applyFont="1" applyFill="1" applyBorder="1" applyAlignment="1">
      <alignment horizontal="center" vertical="center" shrinkToFit="1"/>
    </xf>
    <xf numFmtId="172" fontId="17" fillId="0" borderId="14" xfId="11" applyNumberFormat="1" applyFont="1" applyBorder="1" applyAlignment="1">
      <alignment horizontal="center" vertical="center" shrinkToFit="1"/>
    </xf>
    <xf numFmtId="173" fontId="17" fillId="0" borderId="14" xfId="9" applyNumberFormat="1" applyFont="1" applyBorder="1" applyAlignment="1">
      <alignment horizontal="center" vertical="center" shrinkToFit="1"/>
    </xf>
    <xf numFmtId="171" fontId="17" fillId="5" borderId="14" xfId="9" applyNumberFormat="1" applyFont="1" applyFill="1" applyBorder="1" applyAlignment="1">
      <alignment horizontal="right" vertical="center" shrinkToFit="1"/>
    </xf>
    <xf numFmtId="171" fontId="25" fillId="5" borderId="6" xfId="9" applyNumberFormat="1" applyFont="1" applyFill="1" applyBorder="1" applyAlignment="1">
      <alignment horizontal="right" vertical="center" shrinkToFit="1"/>
    </xf>
    <xf numFmtId="0" fontId="19" fillId="2" borderId="18" xfId="0" applyFont="1" applyFill="1" applyBorder="1" applyAlignment="1">
      <alignment horizontal="center" vertical="center" wrapText="1"/>
    </xf>
    <xf numFmtId="0" fontId="15" fillId="0" borderId="18" xfId="9" applyFont="1" applyBorder="1" applyAlignment="1">
      <alignment horizontal="center" vertical="center" wrapText="1"/>
    </xf>
    <xf numFmtId="0" fontId="4" fillId="5" borderId="4" xfId="9" applyFill="1" applyBorder="1"/>
    <xf numFmtId="0" fontId="24" fillId="2" borderId="0" xfId="9" applyFont="1" applyFill="1"/>
    <xf numFmtId="0" fontId="4" fillId="2" borderId="4" xfId="9" applyFill="1" applyBorder="1" applyAlignment="1">
      <alignment vertical="center"/>
    </xf>
    <xf numFmtId="164" fontId="22" fillId="5" borderId="4" xfId="9" applyNumberFormat="1" applyFont="1" applyFill="1" applyBorder="1" applyAlignment="1">
      <alignment horizontal="center" vertical="center" wrapText="1"/>
    </xf>
    <xf numFmtId="0" fontId="3" fillId="0" borderId="0" xfId="9" applyFont="1"/>
    <xf numFmtId="0" fontId="8" fillId="0" borderId="0" xfId="0" applyFont="1"/>
    <xf numFmtId="0" fontId="2" fillId="0" borderId="0" xfId="9" applyFont="1"/>
    <xf numFmtId="17" fontId="4" fillId="0" borderId="0" xfId="9" applyNumberFormat="1"/>
    <xf numFmtId="175" fontId="4" fillId="0" borderId="0" xfId="9" applyNumberFormat="1"/>
    <xf numFmtId="0" fontId="27" fillId="0" borderId="0" xfId="9" applyFont="1"/>
    <xf numFmtId="171" fontId="27" fillId="2" borderId="0" xfId="9" applyNumberFormat="1" applyFont="1" applyFill="1"/>
    <xf numFmtId="171" fontId="1" fillId="0" borderId="0" xfId="9" applyNumberFormat="1" applyFont="1"/>
    <xf numFmtId="0" fontId="19" fillId="2" borderId="8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164" fontId="21" fillId="4" borderId="6" xfId="2" applyNumberFormat="1" applyFont="1" applyFill="1" applyBorder="1" applyAlignment="1">
      <alignment horizontal="center" vertical="center" wrapText="1"/>
    </xf>
    <xf numFmtId="164" fontId="22" fillId="4" borderId="6" xfId="2" applyNumberFormat="1" applyFont="1" applyFill="1" applyBorder="1" applyAlignment="1">
      <alignment horizontal="center" vertical="center" wrapText="1"/>
    </xf>
    <xf numFmtId="0" fontId="22" fillId="4" borderId="6" xfId="9" applyFont="1" applyFill="1" applyBorder="1" applyAlignment="1">
      <alignment horizontal="center" vertical="center" wrapText="1"/>
    </xf>
    <xf numFmtId="164" fontId="21" fillId="4" borderId="6" xfId="9" applyNumberFormat="1" applyFont="1" applyFill="1" applyBorder="1" applyAlignment="1">
      <alignment horizontal="center" vertical="center" wrapText="1"/>
    </xf>
    <xf numFmtId="0" fontId="21" fillId="4" borderId="6" xfId="9" applyFont="1" applyFill="1" applyBorder="1" applyAlignment="1">
      <alignment horizontal="center" vertical="center" wrapText="1"/>
    </xf>
    <xf numFmtId="0" fontId="21" fillId="4" borderId="18" xfId="9" applyFont="1" applyFill="1" applyBorder="1" applyAlignment="1">
      <alignment horizontal="center" vertical="center" wrapText="1"/>
    </xf>
    <xf numFmtId="0" fontId="22" fillId="4" borderId="4" xfId="9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10" fillId="6" borderId="6" xfId="9" applyFont="1" applyFill="1" applyBorder="1" applyAlignment="1">
      <alignment horizontal="center" vertical="center" wrapText="1"/>
    </xf>
    <xf numFmtId="0" fontId="9" fillId="6" borderId="6" xfId="9" applyFont="1" applyFill="1" applyBorder="1" applyAlignment="1">
      <alignment horizontal="center" vertical="center" wrapText="1"/>
    </xf>
    <xf numFmtId="0" fontId="11" fillId="5" borderId="6" xfId="9" applyFont="1" applyFill="1" applyBorder="1" applyAlignment="1">
      <alignment horizontal="center" vertical="center" wrapText="1"/>
    </xf>
    <xf numFmtId="0" fontId="12" fillId="5" borderId="6" xfId="9" applyFont="1" applyFill="1" applyBorder="1" applyAlignment="1">
      <alignment horizontal="center" vertical="center" wrapText="1"/>
    </xf>
    <xf numFmtId="0" fontId="11" fillId="6" borderId="6" xfId="9" applyFont="1" applyFill="1" applyBorder="1" applyAlignment="1">
      <alignment horizontal="center" vertical="center" wrapText="1"/>
    </xf>
    <xf numFmtId="0" fontId="11" fillId="6" borderId="18" xfId="9" applyFont="1" applyFill="1" applyBorder="1" applyAlignment="1">
      <alignment horizontal="center" vertical="center" wrapText="1"/>
    </xf>
    <xf numFmtId="0" fontId="14" fillId="6" borderId="6" xfId="9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12" fillId="6" borderId="6" xfId="9" applyFont="1" applyFill="1" applyBorder="1" applyAlignment="1">
      <alignment horizontal="center" vertical="center" wrapText="1"/>
    </xf>
    <xf numFmtId="0" fontId="12" fillId="6" borderId="18" xfId="9" applyFont="1" applyFill="1" applyBorder="1" applyAlignment="1">
      <alignment horizontal="center" vertical="center" wrapText="1"/>
    </xf>
    <xf numFmtId="0" fontId="12" fillId="6" borderId="7" xfId="9" applyFont="1" applyFill="1" applyBorder="1" applyAlignment="1">
      <alignment horizontal="center" vertical="center" wrapText="1"/>
    </xf>
    <xf numFmtId="0" fontId="12" fillId="6" borderId="9" xfId="9" applyFont="1" applyFill="1" applyBorder="1" applyAlignment="1">
      <alignment horizontal="center" vertical="center" wrapText="1"/>
    </xf>
    <xf numFmtId="0" fontId="12" fillId="6" borderId="10" xfId="9" applyFont="1" applyFill="1" applyBorder="1" applyAlignment="1">
      <alignment horizontal="center" vertical="center" wrapText="1"/>
    </xf>
    <xf numFmtId="0" fontId="12" fillId="6" borderId="25" xfId="9" applyFont="1" applyFill="1" applyBorder="1" applyAlignment="1">
      <alignment horizontal="center" vertical="center" wrapText="1"/>
    </xf>
    <xf numFmtId="0" fontId="12" fillId="6" borderId="11" xfId="9" applyFont="1" applyFill="1" applyBorder="1" applyAlignment="1">
      <alignment horizontal="center" vertical="center" wrapText="1"/>
    </xf>
    <xf numFmtId="0" fontId="12" fillId="6" borderId="26" xfId="9" applyFont="1" applyFill="1" applyBorder="1" applyAlignment="1">
      <alignment horizontal="center" vertical="center" wrapText="1"/>
    </xf>
    <xf numFmtId="0" fontId="13" fillId="6" borderId="12" xfId="9" applyFont="1" applyFill="1" applyBorder="1" applyAlignment="1">
      <alignment horizontal="center" vertical="center" wrapText="1"/>
    </xf>
    <xf numFmtId="0" fontId="13" fillId="6" borderId="13" xfId="9" applyFont="1" applyFill="1" applyBorder="1" applyAlignment="1">
      <alignment horizontal="center" vertical="center" wrapText="1"/>
    </xf>
    <xf numFmtId="0" fontId="11" fillId="5" borderId="9" xfId="9" applyFont="1" applyFill="1" applyBorder="1" applyAlignment="1">
      <alignment horizontal="center" vertical="center" wrapText="1"/>
    </xf>
    <xf numFmtId="0" fontId="12" fillId="5" borderId="7" xfId="9" applyFont="1" applyFill="1" applyBorder="1" applyAlignment="1">
      <alignment horizontal="center" vertical="center" wrapText="1"/>
    </xf>
    <xf numFmtId="0" fontId="11" fillId="4" borderId="6" xfId="9" applyFont="1" applyFill="1" applyBorder="1" applyAlignment="1">
      <alignment horizontal="center" vertical="center" wrapText="1"/>
    </xf>
    <xf numFmtId="0" fontId="11" fillId="4" borderId="18" xfId="9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left" vertical="center" wrapText="1"/>
    </xf>
    <xf numFmtId="0" fontId="20" fillId="3" borderId="6" xfId="0" applyFont="1" applyFill="1" applyBorder="1" applyAlignment="1">
      <alignment horizontal="left" vertical="center" wrapText="1"/>
    </xf>
    <xf numFmtId="0" fontId="24" fillId="5" borderId="16" xfId="9" applyFont="1" applyFill="1" applyBorder="1" applyAlignment="1">
      <alignment horizontal="left"/>
    </xf>
    <xf numFmtId="0" fontId="24" fillId="5" borderId="20" xfId="9" applyFont="1" applyFill="1" applyBorder="1" applyAlignment="1">
      <alignment horizontal="left"/>
    </xf>
    <xf numFmtId="0" fontId="24" fillId="5" borderId="17" xfId="9" applyFont="1" applyFill="1" applyBorder="1" applyAlignment="1">
      <alignment horizontal="left"/>
    </xf>
    <xf numFmtId="0" fontId="20" fillId="2" borderId="4" xfId="0" applyFont="1" applyFill="1" applyBorder="1" applyAlignment="1">
      <alignment horizontal="left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horizontal="left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24" fillId="0" borderId="27" xfId="9" applyFont="1" applyBorder="1" applyAlignment="1">
      <alignment horizontal="center"/>
    </xf>
    <xf numFmtId="0" fontId="24" fillId="0" borderId="28" xfId="9" applyFont="1" applyBorder="1" applyAlignment="1">
      <alignment horizontal="center"/>
    </xf>
    <xf numFmtId="0" fontId="24" fillId="0" borderId="29" xfId="9" applyFont="1" applyBorder="1" applyAlignment="1">
      <alignment horizontal="center"/>
    </xf>
    <xf numFmtId="0" fontId="8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24" fillId="0" borderId="21" xfId="9" applyFont="1" applyBorder="1" applyAlignment="1">
      <alignment horizontal="center"/>
    </xf>
    <xf numFmtId="0" fontId="24" fillId="0" borderId="22" xfId="9" applyFont="1" applyBorder="1" applyAlignment="1">
      <alignment horizontal="center"/>
    </xf>
    <xf numFmtId="0" fontId="24" fillId="0" borderId="23" xfId="9" applyFont="1" applyBorder="1" applyAlignment="1">
      <alignment horizontal="center"/>
    </xf>
    <xf numFmtId="0" fontId="13" fillId="6" borderId="6" xfId="9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 wrapText="1"/>
    </xf>
  </cellXfs>
  <cellStyles count="13">
    <cellStyle name="Euro" xfId="7"/>
    <cellStyle name="Millares" xfId="2" builtinId="3"/>
    <cellStyle name="Millares 2" xfId="4"/>
    <cellStyle name="Millares 3" xfId="5"/>
    <cellStyle name="Millares 4" xfId="10"/>
    <cellStyle name="Moneda [0] 2" xfId="12"/>
    <cellStyle name="Moneda 2" xfId="8"/>
    <cellStyle name="Moneda 3" xfId="3"/>
    <cellStyle name="Normal" xfId="0" builtinId="0"/>
    <cellStyle name="Normal 2" xfId="6"/>
    <cellStyle name="Normal 3" xfId="1"/>
    <cellStyle name="Normal 4" xfId="9"/>
    <cellStyle name="Porcentaje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47"/>
  <sheetViews>
    <sheetView tabSelected="1" topLeftCell="A22" zoomScale="69" zoomScaleNormal="69" workbookViewId="0">
      <selection activeCell="N10" sqref="N10"/>
    </sheetView>
  </sheetViews>
  <sheetFormatPr baseColWidth="10" defaultColWidth="11.42578125" defaultRowHeight="15"/>
  <cols>
    <col min="1" max="1" width="18.5703125" style="21" customWidth="1"/>
    <col min="2" max="2" width="11.42578125" style="21"/>
    <col min="3" max="3" width="15.5703125" style="21" bestFit="1" customWidth="1"/>
    <col min="4" max="4" width="29.28515625" style="21" customWidth="1"/>
    <col min="5" max="5" width="8.7109375" style="21" customWidth="1"/>
    <col min="6" max="6" width="11.7109375" style="3" bestFit="1" customWidth="1"/>
    <col min="7" max="7" width="10.7109375" style="3" customWidth="1"/>
    <col min="8" max="8" width="11.42578125" style="3"/>
    <col min="9" max="9" width="14.28515625" style="3" customWidth="1"/>
    <col min="10" max="10" width="16" style="3" customWidth="1"/>
    <col min="11" max="11" width="17.7109375" style="3" customWidth="1"/>
    <col min="12" max="12" width="11.42578125" style="3"/>
    <col min="13" max="13" width="12.42578125" style="3" bestFit="1" customWidth="1"/>
    <col min="14" max="14" width="13.5703125" style="3" customWidth="1"/>
    <col min="15" max="15" width="17.28515625" style="3" customWidth="1"/>
    <col min="16" max="16" width="11.28515625" style="3" bestFit="1" customWidth="1"/>
    <col min="17" max="17" width="11.7109375" style="3" bestFit="1" customWidth="1"/>
    <col min="18" max="18" width="14.42578125" style="3" bestFit="1" customWidth="1"/>
    <col min="19" max="19" width="15.7109375" style="3" bestFit="1" customWidth="1"/>
    <col min="20" max="20" width="12.5703125" style="3" bestFit="1" customWidth="1"/>
    <col min="21" max="21" width="17.7109375" style="3" bestFit="1" customWidth="1"/>
    <col min="22" max="22" width="4.7109375" style="23" customWidth="1"/>
    <col min="23" max="23" width="12.42578125" style="3" bestFit="1" customWidth="1"/>
    <col min="24" max="24" width="11.42578125" style="3"/>
    <col min="25" max="25" width="13.7109375" style="3" customWidth="1"/>
    <col min="26" max="26" width="12.42578125" style="3" customWidth="1"/>
    <col min="27" max="27" width="11.42578125" style="3"/>
    <col min="28" max="28" width="12.42578125" style="3" bestFit="1" customWidth="1"/>
    <col min="29" max="29" width="14.42578125" style="3" bestFit="1" customWidth="1"/>
    <col min="30" max="30" width="12.5703125" style="3" bestFit="1" customWidth="1"/>
    <col min="31" max="31" width="14.42578125" style="3" bestFit="1" customWidth="1"/>
    <col min="32" max="32" width="11.42578125" style="3"/>
    <col min="33" max="33" width="13.42578125" style="3" customWidth="1"/>
    <col min="34" max="34" width="11.42578125" style="3"/>
    <col min="35" max="35" width="16.85546875" style="3" customWidth="1"/>
    <col min="36" max="36" width="12.85546875" style="3" bestFit="1" customWidth="1"/>
    <col min="37" max="16384" width="11.42578125" style="3"/>
  </cols>
  <sheetData>
    <row r="2" spans="1:36" ht="21">
      <c r="A2" s="114" t="s">
        <v>66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</row>
    <row r="3" spans="1:36" ht="18.7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</row>
    <row r="4" spans="1:36" ht="18.75">
      <c r="A4" s="115" t="s">
        <v>59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</row>
    <row r="5" spans="1:36" ht="15.75" thickBot="1"/>
    <row r="6" spans="1:36" ht="16.5" thickTop="1">
      <c r="H6" s="119" t="s">
        <v>58</v>
      </c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1"/>
      <c r="V6" s="48"/>
      <c r="W6" s="111" t="s">
        <v>60</v>
      </c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3"/>
    </row>
    <row r="7" spans="1:36" ht="75" customHeight="1">
      <c r="A7" s="70" t="s">
        <v>42</v>
      </c>
      <c r="B7" s="70" t="s">
        <v>0</v>
      </c>
      <c r="C7" s="70" t="s">
        <v>1</v>
      </c>
      <c r="D7" s="71" t="s">
        <v>29</v>
      </c>
      <c r="E7" s="71" t="s">
        <v>30</v>
      </c>
      <c r="F7" s="74" t="s">
        <v>46</v>
      </c>
      <c r="G7" s="74" t="s">
        <v>31</v>
      </c>
      <c r="H7" s="74" t="s">
        <v>54</v>
      </c>
      <c r="I7" s="74" t="s">
        <v>61</v>
      </c>
      <c r="J7" s="80" t="s">
        <v>62</v>
      </c>
      <c r="K7" s="80" t="s">
        <v>32</v>
      </c>
      <c r="L7" s="80" t="s">
        <v>33</v>
      </c>
      <c r="M7" s="80" t="s">
        <v>34</v>
      </c>
      <c r="N7" s="2" t="s">
        <v>35</v>
      </c>
      <c r="O7" s="80" t="s">
        <v>36</v>
      </c>
      <c r="P7" s="122" t="s">
        <v>2</v>
      </c>
      <c r="Q7" s="122"/>
      <c r="R7" s="80" t="s">
        <v>37</v>
      </c>
      <c r="S7" s="80" t="s">
        <v>38</v>
      </c>
      <c r="T7" s="80" t="s">
        <v>45</v>
      </c>
      <c r="U7" s="72" t="s">
        <v>55</v>
      </c>
      <c r="V7" s="1"/>
      <c r="W7" s="74" t="s">
        <v>56</v>
      </c>
      <c r="X7" s="92" t="s">
        <v>61</v>
      </c>
      <c r="Y7" s="80" t="s">
        <v>62</v>
      </c>
      <c r="Z7" s="82" t="s">
        <v>32</v>
      </c>
      <c r="AA7" s="83" t="s">
        <v>33</v>
      </c>
      <c r="AB7" s="84" t="s">
        <v>34</v>
      </c>
      <c r="AC7" s="2" t="s">
        <v>35</v>
      </c>
      <c r="AD7" s="86" t="s">
        <v>36</v>
      </c>
      <c r="AE7" s="88" t="s">
        <v>2</v>
      </c>
      <c r="AF7" s="89"/>
      <c r="AG7" s="83" t="s">
        <v>39</v>
      </c>
      <c r="AH7" s="83" t="s">
        <v>38</v>
      </c>
      <c r="AI7" s="90" t="s">
        <v>57</v>
      </c>
    </row>
    <row r="8" spans="1:36" ht="162.75" customHeight="1">
      <c r="A8" s="71"/>
      <c r="B8" s="71"/>
      <c r="C8" s="71"/>
      <c r="D8" s="71"/>
      <c r="E8" s="71"/>
      <c r="F8" s="76"/>
      <c r="G8" s="76"/>
      <c r="H8" s="74"/>
      <c r="I8" s="74"/>
      <c r="J8" s="80"/>
      <c r="K8" s="80"/>
      <c r="L8" s="80"/>
      <c r="M8" s="80"/>
      <c r="N8" s="2" t="s">
        <v>43</v>
      </c>
      <c r="O8" s="80"/>
      <c r="P8" s="2" t="s">
        <v>40</v>
      </c>
      <c r="Q8" s="2" t="s">
        <v>41</v>
      </c>
      <c r="R8" s="80"/>
      <c r="S8" s="80"/>
      <c r="T8" s="80"/>
      <c r="U8" s="73"/>
      <c r="V8" s="4"/>
      <c r="W8" s="75"/>
      <c r="X8" s="93"/>
      <c r="Y8" s="81"/>
      <c r="Z8" s="82"/>
      <c r="AA8" s="82"/>
      <c r="AB8" s="85"/>
      <c r="AC8" s="36" t="s">
        <v>49</v>
      </c>
      <c r="AD8" s="87"/>
      <c r="AE8" s="36" t="s">
        <v>40</v>
      </c>
      <c r="AF8" s="36" t="s">
        <v>41</v>
      </c>
      <c r="AG8" s="82"/>
      <c r="AH8" s="82"/>
      <c r="AI8" s="91"/>
    </row>
    <row r="9" spans="1:36" ht="20.25">
      <c r="A9" s="116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8"/>
      <c r="V9" s="12"/>
      <c r="W9" s="77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9"/>
    </row>
    <row r="10" spans="1:36" ht="51.6" customHeight="1">
      <c r="A10" s="123" t="s">
        <v>20</v>
      </c>
      <c r="B10" s="123" t="s">
        <v>3</v>
      </c>
      <c r="C10" s="123" t="s">
        <v>4</v>
      </c>
      <c r="D10" s="26" t="s">
        <v>5</v>
      </c>
      <c r="E10" s="17" t="s">
        <v>48</v>
      </c>
      <c r="F10" s="61"/>
      <c r="G10" s="62">
        <v>1</v>
      </c>
      <c r="H10" s="13"/>
      <c r="I10" s="6"/>
      <c r="J10" s="7"/>
      <c r="K10" s="27"/>
      <c r="L10" s="13"/>
      <c r="M10" s="13"/>
      <c r="N10" s="20"/>
      <c r="O10" s="13">
        <f t="shared" ref="O10:O29" si="0">(M10+(M10*N10))</f>
        <v>0</v>
      </c>
      <c r="P10" s="13">
        <f t="shared" ref="P10:P29" si="1">O10*10%</f>
        <v>0</v>
      </c>
      <c r="Q10" s="13">
        <f t="shared" ref="Q10:Q29" si="2">P10*19%</f>
        <v>0</v>
      </c>
      <c r="R10" s="13">
        <f>O10+Q10</f>
        <v>0</v>
      </c>
      <c r="S10" s="28"/>
      <c r="T10" s="29"/>
      <c r="U10" s="11">
        <f>(G10*R10*S10)+T10</f>
        <v>0</v>
      </c>
      <c r="V10" s="12"/>
      <c r="W10" s="37">
        <f>H10</f>
        <v>0</v>
      </c>
      <c r="X10" s="25"/>
      <c r="Y10" s="38"/>
      <c r="Z10" s="39"/>
      <c r="AA10" s="40"/>
      <c r="AB10" s="40"/>
      <c r="AC10" s="41"/>
      <c r="AD10" s="40">
        <f t="shared" ref="AD10:AD31" si="3">(AB10+(AB10*AC10))</f>
        <v>0</v>
      </c>
      <c r="AE10" s="40">
        <f t="shared" ref="AE10:AE31" si="4">AD10*10%</f>
        <v>0</v>
      </c>
      <c r="AF10" s="40">
        <f t="shared" ref="AF10:AF31" si="5">AE10*19%</f>
        <v>0</v>
      </c>
      <c r="AG10" s="40">
        <f t="shared" ref="AG10:AG31" si="6">AD10+AF10</f>
        <v>0</v>
      </c>
      <c r="AH10" s="42"/>
      <c r="AI10" s="43">
        <f>G10*AG10*AH10</f>
        <v>0</v>
      </c>
      <c r="AJ10" s="14"/>
    </row>
    <row r="11" spans="1:36" ht="58.15" customHeight="1">
      <c r="A11" s="123"/>
      <c r="B11" s="123"/>
      <c r="C11" s="123"/>
      <c r="D11" s="26"/>
      <c r="E11" s="16"/>
      <c r="F11" s="61"/>
      <c r="G11" s="62"/>
      <c r="H11" s="13"/>
      <c r="I11" s="6"/>
      <c r="J11" s="7"/>
      <c r="K11" s="27"/>
      <c r="L11" s="13"/>
      <c r="M11" s="13"/>
      <c r="N11" s="30"/>
      <c r="O11" s="13"/>
      <c r="P11" s="13"/>
      <c r="Q11" s="13"/>
      <c r="R11" s="13"/>
      <c r="S11" s="28"/>
      <c r="T11" s="29"/>
      <c r="U11" s="11">
        <f>(F11*R11*S11)+T11</f>
        <v>0</v>
      </c>
      <c r="V11" s="12"/>
      <c r="W11" s="37"/>
      <c r="X11" s="6"/>
      <c r="Y11" s="7"/>
      <c r="Z11" s="8"/>
      <c r="AA11" s="5"/>
      <c r="AB11" s="5"/>
      <c r="AC11" s="9"/>
      <c r="AD11" s="5">
        <f t="shared" ref="AD11:AD12" si="7">O11</f>
        <v>0</v>
      </c>
      <c r="AE11" s="5"/>
      <c r="AF11" s="5">
        <f>AD11*19%</f>
        <v>0</v>
      </c>
      <c r="AG11" s="5">
        <f t="shared" si="6"/>
        <v>0</v>
      </c>
      <c r="AH11" s="10"/>
      <c r="AI11" s="43">
        <f>F11*AG11*AH11</f>
        <v>0</v>
      </c>
    </row>
    <row r="12" spans="1:36">
      <c r="A12" s="107" t="s">
        <v>23</v>
      </c>
      <c r="B12" s="107" t="s">
        <v>24</v>
      </c>
      <c r="C12" s="107" t="s">
        <v>4</v>
      </c>
      <c r="D12" s="26"/>
      <c r="E12" s="16"/>
      <c r="F12" s="61"/>
      <c r="G12" s="62"/>
      <c r="H12" s="13"/>
      <c r="I12" s="6"/>
      <c r="J12" s="15"/>
      <c r="K12" s="27"/>
      <c r="L12" s="13"/>
      <c r="M12" s="13"/>
      <c r="N12" s="30"/>
      <c r="O12" s="13"/>
      <c r="P12" s="13"/>
      <c r="Q12" s="13"/>
      <c r="R12" s="13"/>
      <c r="S12" s="28"/>
      <c r="T12" s="29"/>
      <c r="U12" s="11">
        <f>(F12*R12*S12)+T12</f>
        <v>0</v>
      </c>
      <c r="V12" s="12"/>
      <c r="W12" s="37"/>
      <c r="X12" s="6"/>
      <c r="Y12" s="15"/>
      <c r="Z12" s="8"/>
      <c r="AA12" s="5"/>
      <c r="AB12" s="5"/>
      <c r="AC12" s="9"/>
      <c r="AD12" s="5">
        <f t="shared" si="7"/>
        <v>0</v>
      </c>
      <c r="AE12" s="5"/>
      <c r="AF12" s="5">
        <f t="shared" ref="AF12" si="8">AD12*19%</f>
        <v>0</v>
      </c>
      <c r="AG12" s="5">
        <f t="shared" si="6"/>
        <v>0</v>
      </c>
      <c r="AH12" s="10"/>
      <c r="AI12" s="43">
        <f t="shared" ref="AI12" si="9">F12*AG12*AH12</f>
        <v>0</v>
      </c>
    </row>
    <row r="13" spans="1:36" ht="24">
      <c r="A13" s="108"/>
      <c r="B13" s="108"/>
      <c r="C13" s="108"/>
      <c r="D13" s="26" t="s">
        <v>5</v>
      </c>
      <c r="E13" s="17" t="s">
        <v>48</v>
      </c>
      <c r="F13" s="61"/>
      <c r="G13" s="62">
        <v>1</v>
      </c>
      <c r="H13" s="13"/>
      <c r="I13" s="6"/>
      <c r="J13" s="7"/>
      <c r="K13" s="27"/>
      <c r="L13" s="13"/>
      <c r="M13" s="13"/>
      <c r="N13" s="30"/>
      <c r="O13" s="13"/>
      <c r="P13" s="13"/>
      <c r="Q13" s="13"/>
      <c r="R13" s="13"/>
      <c r="S13" s="28"/>
      <c r="T13" s="29"/>
      <c r="U13" s="11">
        <f>(G13*R13*S13)+T13</f>
        <v>0</v>
      </c>
      <c r="V13" s="12"/>
      <c r="W13" s="37">
        <f t="shared" ref="W13:W31" si="10">H13</f>
        <v>0</v>
      </c>
      <c r="X13" s="6"/>
      <c r="Y13" s="7"/>
      <c r="Z13" s="8"/>
      <c r="AA13" s="5"/>
      <c r="AB13" s="5"/>
      <c r="AC13" s="9"/>
      <c r="AD13" s="5">
        <f t="shared" si="3"/>
        <v>0</v>
      </c>
      <c r="AE13" s="5">
        <f t="shared" si="4"/>
        <v>0</v>
      </c>
      <c r="AF13" s="5">
        <f t="shared" si="5"/>
        <v>0</v>
      </c>
      <c r="AG13" s="5">
        <f t="shared" si="6"/>
        <v>0</v>
      </c>
      <c r="AH13" s="10"/>
      <c r="AI13" s="43">
        <f t="shared" ref="AI13:AI31" si="11">G13*AG13*AH13</f>
        <v>0</v>
      </c>
    </row>
    <row r="14" spans="1:36" ht="24">
      <c r="A14" s="107" t="s">
        <v>6</v>
      </c>
      <c r="B14" s="107" t="s">
        <v>7</v>
      </c>
      <c r="C14" s="107" t="s">
        <v>8</v>
      </c>
      <c r="D14" s="26" t="s">
        <v>5</v>
      </c>
      <c r="E14" s="17" t="s">
        <v>48</v>
      </c>
      <c r="F14" s="61"/>
      <c r="G14" s="62">
        <v>1</v>
      </c>
      <c r="H14" s="13"/>
      <c r="I14" s="6"/>
      <c r="J14" s="7"/>
      <c r="K14" s="27"/>
      <c r="L14" s="13"/>
      <c r="M14" s="13"/>
      <c r="N14" s="30"/>
      <c r="O14" s="13">
        <f t="shared" si="0"/>
        <v>0</v>
      </c>
      <c r="P14" s="13">
        <f t="shared" si="1"/>
        <v>0</v>
      </c>
      <c r="Q14" s="13">
        <f t="shared" si="2"/>
        <v>0</v>
      </c>
      <c r="R14" s="13">
        <f t="shared" ref="R14:R29" si="12">O14+Q14</f>
        <v>0</v>
      </c>
      <c r="S14" s="28"/>
      <c r="T14" s="29"/>
      <c r="U14" s="11">
        <f>(G14*R14*S14)+T14</f>
        <v>0</v>
      </c>
      <c r="V14" s="12"/>
      <c r="W14" s="37">
        <f t="shared" si="10"/>
        <v>0</v>
      </c>
      <c r="X14" s="6"/>
      <c r="Y14" s="7"/>
      <c r="Z14" s="8"/>
      <c r="AA14" s="5"/>
      <c r="AB14" s="18"/>
      <c r="AC14" s="19"/>
      <c r="AD14" s="18">
        <f t="shared" si="3"/>
        <v>0</v>
      </c>
      <c r="AE14" s="18">
        <f t="shared" si="4"/>
        <v>0</v>
      </c>
      <c r="AF14" s="18">
        <f t="shared" si="5"/>
        <v>0</v>
      </c>
      <c r="AG14" s="18">
        <f t="shared" si="6"/>
        <v>0</v>
      </c>
      <c r="AH14" s="10"/>
      <c r="AI14" s="43">
        <f t="shared" si="11"/>
        <v>0</v>
      </c>
    </row>
    <row r="15" spans="1:36">
      <c r="A15" s="108"/>
      <c r="B15" s="108"/>
      <c r="C15" s="108"/>
      <c r="D15" s="26"/>
      <c r="E15" s="16"/>
      <c r="F15" s="61"/>
      <c r="G15" s="62"/>
      <c r="H15" s="13"/>
      <c r="I15" s="6"/>
      <c r="J15" s="7"/>
      <c r="K15" s="27"/>
      <c r="L15" s="13"/>
      <c r="M15" s="13">
        <f t="shared" ref="M15" si="13">(J15+(J15*K15))+L15</f>
        <v>0</v>
      </c>
      <c r="N15" s="30"/>
      <c r="O15" s="13"/>
      <c r="P15" s="13"/>
      <c r="Q15" s="13"/>
      <c r="R15" s="13"/>
      <c r="S15" s="28"/>
      <c r="T15" s="29"/>
      <c r="U15" s="11">
        <f>(F15*R15*S15)+T15</f>
        <v>0</v>
      </c>
      <c r="V15" s="12"/>
      <c r="W15" s="37"/>
      <c r="X15" s="6"/>
      <c r="Y15" s="7"/>
      <c r="Z15" s="8"/>
      <c r="AA15" s="5"/>
      <c r="AB15" s="18"/>
      <c r="AC15" s="19"/>
      <c r="AD15" s="5">
        <f t="shared" ref="AD15" si="14">O15</f>
        <v>0</v>
      </c>
      <c r="AE15" s="18"/>
      <c r="AF15" s="5">
        <f>AD15*19%</f>
        <v>0</v>
      </c>
      <c r="AG15" s="18">
        <f t="shared" si="6"/>
        <v>0</v>
      </c>
      <c r="AH15" s="10"/>
      <c r="AI15" s="43">
        <f>F15*AG15*AH15</f>
        <v>0</v>
      </c>
    </row>
    <row r="16" spans="1:36" ht="48.75" customHeight="1">
      <c r="A16" s="69" t="s">
        <v>63</v>
      </c>
      <c r="B16" s="59"/>
      <c r="C16" s="59" t="s">
        <v>4</v>
      </c>
      <c r="D16" s="60" t="s">
        <v>5</v>
      </c>
      <c r="E16" s="16" t="s">
        <v>48</v>
      </c>
      <c r="F16" s="61"/>
      <c r="G16" s="62">
        <v>1</v>
      </c>
      <c r="H16" s="13"/>
      <c r="I16" s="6"/>
      <c r="J16" s="7"/>
      <c r="K16" s="27"/>
      <c r="L16" s="13"/>
      <c r="M16" s="13"/>
      <c r="N16" s="30"/>
      <c r="O16" s="13"/>
      <c r="P16" s="13"/>
      <c r="Q16" s="13"/>
      <c r="R16" s="13"/>
      <c r="S16" s="28"/>
      <c r="T16" s="29"/>
      <c r="U16" s="11"/>
      <c r="V16" s="12"/>
      <c r="W16" s="37"/>
      <c r="X16" s="6"/>
      <c r="Y16" s="7"/>
      <c r="Z16" s="8"/>
      <c r="AA16" s="5"/>
      <c r="AB16" s="18"/>
      <c r="AC16" s="19"/>
      <c r="AD16" s="18"/>
      <c r="AE16" s="18"/>
      <c r="AF16" s="18"/>
      <c r="AG16" s="18"/>
      <c r="AH16" s="10"/>
      <c r="AI16" s="43"/>
    </row>
    <row r="17" spans="1:35" ht="24">
      <c r="A17" s="33" t="s">
        <v>9</v>
      </c>
      <c r="B17" s="26" t="s">
        <v>10</v>
      </c>
      <c r="C17" s="26" t="s">
        <v>11</v>
      </c>
      <c r="D17" s="26" t="s">
        <v>5</v>
      </c>
      <c r="E17" s="17" t="s">
        <v>48</v>
      </c>
      <c r="F17" s="61"/>
      <c r="G17" s="62">
        <v>1</v>
      </c>
      <c r="H17" s="13"/>
      <c r="I17" s="6"/>
      <c r="J17" s="7"/>
      <c r="K17" s="27"/>
      <c r="L17" s="13"/>
      <c r="M17" s="13"/>
      <c r="N17" s="30"/>
      <c r="O17" s="13"/>
      <c r="P17" s="13"/>
      <c r="Q17" s="13"/>
      <c r="R17" s="13"/>
      <c r="S17" s="28"/>
      <c r="T17" s="29"/>
      <c r="U17" s="11">
        <f>(G17*R17*S17)+T17</f>
        <v>0</v>
      </c>
      <c r="V17" s="12"/>
      <c r="W17" s="37">
        <f t="shared" si="10"/>
        <v>0</v>
      </c>
      <c r="X17" s="6"/>
      <c r="Y17" s="7"/>
      <c r="Z17" s="8"/>
      <c r="AA17" s="5"/>
      <c r="AB17" s="18"/>
      <c r="AC17" s="19"/>
      <c r="AD17" s="18">
        <f t="shared" si="3"/>
        <v>0</v>
      </c>
      <c r="AE17" s="18">
        <f t="shared" si="4"/>
        <v>0</v>
      </c>
      <c r="AF17" s="18">
        <f t="shared" si="5"/>
        <v>0</v>
      </c>
      <c r="AG17" s="18">
        <f t="shared" si="6"/>
        <v>0</v>
      </c>
      <c r="AH17" s="10"/>
      <c r="AI17" s="43">
        <f t="shared" si="11"/>
        <v>0</v>
      </c>
    </row>
    <row r="18" spans="1:35" ht="23.25" customHeight="1">
      <c r="A18" s="124" t="s">
        <v>44</v>
      </c>
      <c r="B18" s="124"/>
      <c r="C18" s="124"/>
      <c r="D18" s="124"/>
      <c r="E18" s="16"/>
      <c r="F18" s="63">
        <f>SUM(F10:F17)</f>
        <v>0</v>
      </c>
      <c r="G18" s="63">
        <f>SUM(G10:G17)</f>
        <v>5</v>
      </c>
      <c r="H18" s="13"/>
      <c r="I18" s="6"/>
      <c r="J18" s="7"/>
      <c r="K18" s="27"/>
      <c r="L18" s="13"/>
      <c r="M18" s="13"/>
      <c r="N18" s="30"/>
      <c r="O18" s="13"/>
      <c r="P18" s="13"/>
      <c r="Q18" s="13"/>
      <c r="R18" s="13"/>
      <c r="S18" s="28"/>
      <c r="T18" s="29"/>
      <c r="U18" s="11"/>
      <c r="V18" s="12"/>
      <c r="W18" s="37"/>
      <c r="X18" s="6"/>
      <c r="Y18" s="7"/>
      <c r="Z18" s="8"/>
      <c r="AA18" s="5"/>
      <c r="AB18" s="18"/>
      <c r="AC18" s="19"/>
      <c r="AD18" s="18"/>
      <c r="AE18" s="18"/>
      <c r="AF18" s="18"/>
      <c r="AG18" s="18"/>
      <c r="AH18" s="10"/>
      <c r="AI18" s="43"/>
    </row>
    <row r="19" spans="1:35" ht="27" customHeight="1">
      <c r="A19" s="125" t="s">
        <v>12</v>
      </c>
      <c r="B19" s="31" t="s">
        <v>13</v>
      </c>
      <c r="C19" s="31" t="s">
        <v>4</v>
      </c>
      <c r="D19" s="26"/>
      <c r="E19" s="16"/>
      <c r="F19" s="61"/>
      <c r="G19" s="62"/>
      <c r="H19" s="13"/>
      <c r="I19" s="6"/>
      <c r="J19" s="7"/>
      <c r="K19" s="27"/>
      <c r="L19" s="13"/>
      <c r="M19" s="13"/>
      <c r="N19" s="30"/>
      <c r="O19" s="13"/>
      <c r="P19" s="13"/>
      <c r="Q19" s="13"/>
      <c r="R19" s="13"/>
      <c r="S19" s="28"/>
      <c r="T19" s="29"/>
      <c r="U19" s="11">
        <f>(F19*R19*S19)+T19</f>
        <v>0</v>
      </c>
      <c r="V19" s="12"/>
      <c r="W19" s="37"/>
      <c r="X19" s="6"/>
      <c r="Y19" s="7"/>
      <c r="Z19" s="8"/>
      <c r="AA19" s="5"/>
      <c r="AB19" s="18"/>
      <c r="AC19" s="19"/>
      <c r="AD19" s="5">
        <f t="shared" ref="AD19" si="15">O19</f>
        <v>0</v>
      </c>
      <c r="AE19" s="18">
        <f t="shared" si="4"/>
        <v>0</v>
      </c>
      <c r="AF19" s="5">
        <f>AD19*19%</f>
        <v>0</v>
      </c>
      <c r="AG19" s="18">
        <f t="shared" si="6"/>
        <v>0</v>
      </c>
      <c r="AH19" s="10"/>
      <c r="AI19" s="43">
        <f>F19*AG19*AH19</f>
        <v>0</v>
      </c>
    </row>
    <row r="20" spans="1:35" ht="30.6" customHeight="1">
      <c r="A20" s="125"/>
      <c r="B20" s="31"/>
      <c r="C20" s="31"/>
      <c r="D20" s="26" t="s">
        <v>5</v>
      </c>
      <c r="E20" s="17" t="s">
        <v>48</v>
      </c>
      <c r="F20" s="61"/>
      <c r="G20" s="62">
        <v>1</v>
      </c>
      <c r="H20" s="13"/>
      <c r="I20" s="6"/>
      <c r="J20" s="7"/>
      <c r="K20" s="27"/>
      <c r="L20" s="13"/>
      <c r="M20" s="13"/>
      <c r="N20" s="30"/>
      <c r="O20" s="13">
        <f t="shared" si="0"/>
        <v>0</v>
      </c>
      <c r="P20" s="13">
        <f t="shared" si="1"/>
        <v>0</v>
      </c>
      <c r="Q20" s="13">
        <f t="shared" si="2"/>
        <v>0</v>
      </c>
      <c r="R20" s="13">
        <f t="shared" si="12"/>
        <v>0</v>
      </c>
      <c r="S20" s="28"/>
      <c r="T20" s="29"/>
      <c r="U20" s="11">
        <f>(G20*R20*S20)+T20</f>
        <v>0</v>
      </c>
      <c r="V20" s="12"/>
      <c r="W20" s="37">
        <f t="shared" si="10"/>
        <v>0</v>
      </c>
      <c r="X20" s="6"/>
      <c r="Y20" s="7"/>
      <c r="Z20" s="39"/>
      <c r="AA20" s="5"/>
      <c r="AB20" s="18"/>
      <c r="AC20" s="19"/>
      <c r="AD20" s="18">
        <f t="shared" si="3"/>
        <v>0</v>
      </c>
      <c r="AE20" s="18">
        <f t="shared" si="4"/>
        <v>0</v>
      </c>
      <c r="AF20" s="18">
        <f t="shared" si="5"/>
        <v>0</v>
      </c>
      <c r="AG20" s="18">
        <f t="shared" si="6"/>
        <v>0</v>
      </c>
      <c r="AH20" s="10"/>
      <c r="AI20" s="43">
        <f t="shared" si="11"/>
        <v>0</v>
      </c>
    </row>
    <row r="21" spans="1:35" ht="36">
      <c r="A21" s="31" t="s">
        <v>16</v>
      </c>
      <c r="B21" s="31" t="s">
        <v>17</v>
      </c>
      <c r="C21" s="31" t="s">
        <v>18</v>
      </c>
      <c r="D21" s="26" t="s">
        <v>5</v>
      </c>
      <c r="E21" s="17" t="s">
        <v>48</v>
      </c>
      <c r="F21" s="61"/>
      <c r="G21" s="62">
        <v>1</v>
      </c>
      <c r="H21" s="13"/>
      <c r="I21" s="6"/>
      <c r="J21" s="7"/>
      <c r="K21" s="27"/>
      <c r="L21" s="13"/>
      <c r="M21" s="13"/>
      <c r="N21" s="30"/>
      <c r="O21" s="13">
        <f t="shared" si="0"/>
        <v>0</v>
      </c>
      <c r="P21" s="13">
        <f t="shared" si="1"/>
        <v>0</v>
      </c>
      <c r="Q21" s="13">
        <f t="shared" si="2"/>
        <v>0</v>
      </c>
      <c r="R21" s="13">
        <f t="shared" si="12"/>
        <v>0</v>
      </c>
      <c r="S21" s="28"/>
      <c r="T21" s="29"/>
      <c r="U21" s="11">
        <f>(G21*R21*S21)+T21</f>
        <v>0</v>
      </c>
      <c r="V21" s="12"/>
      <c r="W21" s="37">
        <f t="shared" si="10"/>
        <v>0</v>
      </c>
      <c r="X21" s="6"/>
      <c r="Y21" s="7"/>
      <c r="Z21" s="39"/>
      <c r="AA21" s="5"/>
      <c r="AB21" s="18"/>
      <c r="AC21" s="19"/>
      <c r="AD21" s="18">
        <f t="shared" si="3"/>
        <v>0</v>
      </c>
      <c r="AE21" s="18">
        <f t="shared" si="4"/>
        <v>0</v>
      </c>
      <c r="AF21" s="18">
        <f t="shared" si="5"/>
        <v>0</v>
      </c>
      <c r="AG21" s="18">
        <f t="shared" si="6"/>
        <v>0</v>
      </c>
      <c r="AH21" s="10"/>
      <c r="AI21" s="43">
        <f t="shared" si="11"/>
        <v>0</v>
      </c>
    </row>
    <row r="22" spans="1:35">
      <c r="A22" s="31"/>
      <c r="B22" s="31"/>
      <c r="C22" s="31"/>
      <c r="D22" s="26"/>
      <c r="E22" s="16"/>
      <c r="F22" s="61"/>
      <c r="G22" s="62"/>
      <c r="H22" s="13"/>
      <c r="I22" s="6"/>
      <c r="J22" s="7"/>
      <c r="K22" s="27"/>
      <c r="L22" s="13"/>
      <c r="M22" s="34"/>
      <c r="N22" s="30"/>
      <c r="O22" s="13"/>
      <c r="P22" s="13"/>
      <c r="Q22" s="13"/>
      <c r="R22" s="13"/>
      <c r="S22" s="28"/>
      <c r="T22" s="29"/>
      <c r="U22" s="11">
        <f>(F22*R22*S22)+T22</f>
        <v>0</v>
      </c>
      <c r="V22" s="12"/>
      <c r="W22" s="37"/>
      <c r="X22" s="6"/>
      <c r="Y22" s="7"/>
      <c r="Z22" s="8"/>
      <c r="AA22" s="5"/>
      <c r="AB22" s="18"/>
      <c r="AC22" s="19"/>
      <c r="AD22" s="5">
        <f t="shared" ref="AD22" si="16">O22</f>
        <v>0</v>
      </c>
      <c r="AE22" s="18"/>
      <c r="AF22" s="5">
        <f>AD22*19%</f>
        <v>0</v>
      </c>
      <c r="AG22" s="18">
        <f t="shared" si="6"/>
        <v>0</v>
      </c>
      <c r="AH22" s="10"/>
      <c r="AI22" s="43">
        <f>F22*AG22*AH22</f>
        <v>0</v>
      </c>
    </row>
    <row r="23" spans="1:35">
      <c r="A23" s="100" t="s">
        <v>25</v>
      </c>
      <c r="B23" s="101"/>
      <c r="C23" s="101"/>
      <c r="D23" s="102"/>
      <c r="E23" s="16"/>
      <c r="F23" s="63">
        <f>SUM(F19:F22)</f>
        <v>0</v>
      </c>
      <c r="G23" s="63">
        <f>SUM(G19:G22)</f>
        <v>2</v>
      </c>
      <c r="H23" s="13"/>
      <c r="I23" s="6"/>
      <c r="J23" s="7"/>
      <c r="K23" s="27"/>
      <c r="L23" s="13"/>
      <c r="M23" s="13"/>
      <c r="N23" s="30"/>
      <c r="O23" s="13"/>
      <c r="P23" s="13"/>
      <c r="Q23" s="13"/>
      <c r="R23" s="13"/>
      <c r="S23" s="28"/>
      <c r="T23" s="29"/>
      <c r="U23" s="11"/>
      <c r="V23" s="12"/>
      <c r="W23" s="37"/>
      <c r="X23" s="6"/>
      <c r="Y23" s="7"/>
      <c r="Z23" s="8"/>
      <c r="AA23" s="5"/>
      <c r="AB23" s="18"/>
      <c r="AC23" s="19"/>
      <c r="AD23" s="18"/>
      <c r="AE23" s="18">
        <f t="shared" si="4"/>
        <v>0</v>
      </c>
      <c r="AF23" s="18">
        <f t="shared" si="5"/>
        <v>0</v>
      </c>
      <c r="AG23" s="18">
        <f t="shared" si="6"/>
        <v>0</v>
      </c>
      <c r="AH23" s="10"/>
      <c r="AI23" s="43">
        <f t="shared" si="11"/>
        <v>0</v>
      </c>
    </row>
    <row r="24" spans="1:35" ht="24">
      <c r="A24" s="107" t="s">
        <v>22</v>
      </c>
      <c r="B24" s="107" t="s">
        <v>21</v>
      </c>
      <c r="C24" s="107" t="s">
        <v>4</v>
      </c>
      <c r="D24" s="26" t="s">
        <v>5</v>
      </c>
      <c r="E24" s="17" t="s">
        <v>48</v>
      </c>
      <c r="F24" s="61"/>
      <c r="G24" s="62">
        <v>1</v>
      </c>
      <c r="H24" s="13"/>
      <c r="I24" s="6"/>
      <c r="J24" s="7"/>
      <c r="K24" s="27"/>
      <c r="L24" s="13"/>
      <c r="M24" s="13"/>
      <c r="N24" s="30"/>
      <c r="O24" s="13"/>
      <c r="P24" s="13"/>
      <c r="Q24" s="13"/>
      <c r="R24" s="13"/>
      <c r="S24" s="28"/>
      <c r="T24" s="29"/>
      <c r="U24" s="11">
        <f>(G24*R24*S24)+T24</f>
        <v>0</v>
      </c>
      <c r="V24" s="12"/>
      <c r="W24" s="37">
        <f t="shared" si="10"/>
        <v>0</v>
      </c>
      <c r="X24" s="6"/>
      <c r="Y24" s="7"/>
      <c r="Z24" s="39"/>
      <c r="AA24" s="5"/>
      <c r="AB24" s="18"/>
      <c r="AC24" s="19"/>
      <c r="AD24" s="18">
        <f t="shared" si="3"/>
        <v>0</v>
      </c>
      <c r="AE24" s="18">
        <f t="shared" si="4"/>
        <v>0</v>
      </c>
      <c r="AF24" s="18">
        <f t="shared" si="5"/>
        <v>0</v>
      </c>
      <c r="AG24" s="18">
        <f t="shared" si="6"/>
        <v>0</v>
      </c>
      <c r="AH24" s="10"/>
      <c r="AI24" s="43">
        <f t="shared" si="11"/>
        <v>0</v>
      </c>
    </row>
    <row r="25" spans="1:35">
      <c r="A25" s="108"/>
      <c r="B25" s="108"/>
      <c r="C25" s="108"/>
      <c r="D25" s="26"/>
      <c r="E25" s="16"/>
      <c r="F25" s="61"/>
      <c r="G25" s="62"/>
      <c r="H25" s="13"/>
      <c r="I25" s="6"/>
      <c r="J25" s="7"/>
      <c r="K25" s="27"/>
      <c r="L25" s="13"/>
      <c r="M25" s="34"/>
      <c r="N25" s="30"/>
      <c r="O25" s="13"/>
      <c r="P25" s="13"/>
      <c r="Q25" s="13"/>
      <c r="R25" s="13"/>
      <c r="S25" s="28"/>
      <c r="T25" s="29"/>
      <c r="U25" s="11">
        <f>(F25*R25*S25)+T25</f>
        <v>0</v>
      </c>
      <c r="V25" s="12"/>
      <c r="W25" s="37"/>
      <c r="X25" s="6"/>
      <c r="Y25" s="7"/>
      <c r="Z25" s="8"/>
      <c r="AA25" s="5"/>
      <c r="AB25" s="18"/>
      <c r="AC25" s="19"/>
      <c r="AD25" s="5">
        <f t="shared" ref="AD25" si="17">O25</f>
        <v>0</v>
      </c>
      <c r="AE25" s="18"/>
      <c r="AF25" s="5">
        <f>AD25*19%</f>
        <v>0</v>
      </c>
      <c r="AG25" s="18">
        <f t="shared" si="6"/>
        <v>0</v>
      </c>
      <c r="AH25" s="10"/>
      <c r="AI25" s="43">
        <f>F25*AG25*AH25</f>
        <v>0</v>
      </c>
    </row>
    <row r="26" spans="1:35" ht="94.15" customHeight="1">
      <c r="A26" s="107" t="s">
        <v>19</v>
      </c>
      <c r="B26" s="107" t="s">
        <v>14</v>
      </c>
      <c r="C26" s="107" t="s">
        <v>15</v>
      </c>
      <c r="D26" s="26" t="s">
        <v>5</v>
      </c>
      <c r="E26" s="17" t="s">
        <v>47</v>
      </c>
      <c r="F26" s="61"/>
      <c r="G26" s="62">
        <v>1</v>
      </c>
      <c r="H26" s="13"/>
      <c r="I26" s="6"/>
      <c r="J26" s="7"/>
      <c r="K26" s="27"/>
      <c r="L26" s="13"/>
      <c r="M26" s="13"/>
      <c r="N26" s="30"/>
      <c r="O26" s="13"/>
      <c r="P26" s="13"/>
      <c r="Q26" s="13"/>
      <c r="R26" s="13"/>
      <c r="S26" s="28"/>
      <c r="T26" s="29"/>
      <c r="U26" s="11">
        <f>(G26*R26*S26)+T26</f>
        <v>0</v>
      </c>
      <c r="V26" s="12"/>
      <c r="W26" s="37">
        <f t="shared" si="10"/>
        <v>0</v>
      </c>
      <c r="X26" s="6"/>
      <c r="Y26" s="7"/>
      <c r="Z26" s="39"/>
      <c r="AA26" s="5"/>
      <c r="AB26" s="18"/>
      <c r="AC26" s="19"/>
      <c r="AD26" s="18">
        <f t="shared" si="3"/>
        <v>0</v>
      </c>
      <c r="AE26" s="18">
        <f t="shared" si="4"/>
        <v>0</v>
      </c>
      <c r="AF26" s="18">
        <f t="shared" si="5"/>
        <v>0</v>
      </c>
      <c r="AG26" s="18">
        <f t="shared" si="6"/>
        <v>0</v>
      </c>
      <c r="AH26" s="10"/>
      <c r="AI26" s="43">
        <f t="shared" si="11"/>
        <v>0</v>
      </c>
    </row>
    <row r="27" spans="1:35" ht="28.9" customHeight="1">
      <c r="A27" s="108"/>
      <c r="B27" s="108"/>
      <c r="C27" s="108"/>
      <c r="D27" s="26"/>
      <c r="E27" s="16"/>
      <c r="F27" s="61"/>
      <c r="G27" s="62"/>
      <c r="H27" s="13"/>
      <c r="I27" s="6"/>
      <c r="J27" s="7"/>
      <c r="K27" s="27"/>
      <c r="L27" s="13"/>
      <c r="M27" s="13"/>
      <c r="N27" s="30"/>
      <c r="O27" s="13"/>
      <c r="P27" s="13"/>
      <c r="Q27" s="13"/>
      <c r="R27" s="13"/>
      <c r="S27" s="28"/>
      <c r="T27" s="29"/>
      <c r="U27" s="11">
        <f>(F27*R27*S27)+T27</f>
        <v>0</v>
      </c>
      <c r="V27" s="12"/>
      <c r="W27" s="37"/>
      <c r="X27" s="6"/>
      <c r="Y27" s="7"/>
      <c r="Z27" s="8"/>
      <c r="AA27" s="5"/>
      <c r="AB27" s="18"/>
      <c r="AC27" s="19"/>
      <c r="AD27" s="5">
        <f t="shared" ref="AD27" si="18">O27</f>
        <v>0</v>
      </c>
      <c r="AE27" s="18"/>
      <c r="AF27" s="5">
        <f t="shared" ref="AF27" si="19">AD27*19%</f>
        <v>0</v>
      </c>
      <c r="AG27" s="18">
        <f t="shared" si="6"/>
        <v>0</v>
      </c>
      <c r="AH27" s="10"/>
      <c r="AI27" s="43">
        <f>F27*AG27*AH27</f>
        <v>0</v>
      </c>
    </row>
    <row r="28" spans="1:35">
      <c r="A28" s="100" t="s">
        <v>25</v>
      </c>
      <c r="B28" s="101"/>
      <c r="C28" s="101"/>
      <c r="D28" s="102"/>
      <c r="E28" s="16"/>
      <c r="F28" s="64">
        <f>SUM(F24:F27)</f>
        <v>0</v>
      </c>
      <c r="G28" s="65">
        <v>2</v>
      </c>
      <c r="H28" s="13"/>
      <c r="I28" s="6"/>
      <c r="J28" s="7"/>
      <c r="K28" s="27"/>
      <c r="L28" s="13"/>
      <c r="M28" s="13"/>
      <c r="N28" s="30"/>
      <c r="O28" s="13"/>
      <c r="P28" s="13"/>
      <c r="Q28" s="13"/>
      <c r="R28" s="13"/>
      <c r="S28" s="28"/>
      <c r="T28" s="29"/>
      <c r="U28" s="11"/>
      <c r="V28" s="12"/>
      <c r="W28" s="37"/>
      <c r="X28" s="6"/>
      <c r="Y28" s="7"/>
      <c r="Z28" s="8"/>
      <c r="AA28" s="5"/>
      <c r="AB28" s="18"/>
      <c r="AC28" s="19"/>
      <c r="AD28" s="18"/>
      <c r="AE28" s="18"/>
      <c r="AF28" s="18"/>
      <c r="AG28" s="18"/>
      <c r="AH28" s="10"/>
      <c r="AI28" s="43"/>
    </row>
    <row r="29" spans="1:35" ht="24">
      <c r="A29" s="109" t="s">
        <v>26</v>
      </c>
      <c r="B29" s="109" t="s">
        <v>27</v>
      </c>
      <c r="C29" s="109" t="s">
        <v>4</v>
      </c>
      <c r="D29" s="32" t="s">
        <v>5</v>
      </c>
      <c r="E29" s="17" t="s">
        <v>48</v>
      </c>
      <c r="F29" s="66"/>
      <c r="G29" s="66">
        <v>1</v>
      </c>
      <c r="H29" s="13"/>
      <c r="I29" s="6"/>
      <c r="J29" s="7"/>
      <c r="K29" s="27"/>
      <c r="L29" s="13"/>
      <c r="M29" s="13"/>
      <c r="N29" s="30"/>
      <c r="O29" s="13">
        <f t="shared" si="0"/>
        <v>0</v>
      </c>
      <c r="P29" s="13">
        <f t="shared" si="1"/>
        <v>0</v>
      </c>
      <c r="Q29" s="13">
        <f t="shared" si="2"/>
        <v>0</v>
      </c>
      <c r="R29" s="13">
        <f t="shared" si="12"/>
        <v>0</v>
      </c>
      <c r="S29" s="28"/>
      <c r="T29" s="29"/>
      <c r="U29" s="11">
        <f>(G29*R29*S29)+T29</f>
        <v>0</v>
      </c>
      <c r="V29" s="12"/>
      <c r="W29" s="37">
        <f t="shared" si="10"/>
        <v>0</v>
      </c>
      <c r="X29" s="6"/>
      <c r="Y29" s="7"/>
      <c r="Z29" s="39"/>
      <c r="AA29" s="5"/>
      <c r="AB29" s="18"/>
      <c r="AC29" s="19"/>
      <c r="AD29" s="18">
        <f t="shared" si="3"/>
        <v>0</v>
      </c>
      <c r="AE29" s="18">
        <f t="shared" si="4"/>
        <v>0</v>
      </c>
      <c r="AF29" s="18">
        <f t="shared" si="5"/>
        <v>0</v>
      </c>
      <c r="AG29" s="18">
        <f t="shared" si="6"/>
        <v>0</v>
      </c>
      <c r="AH29" s="10"/>
      <c r="AI29" s="43">
        <f t="shared" si="11"/>
        <v>0</v>
      </c>
    </row>
    <row r="30" spans="1:35">
      <c r="A30" s="126"/>
      <c r="B30" s="126"/>
      <c r="C30" s="126"/>
      <c r="D30" s="26"/>
      <c r="E30" s="16"/>
      <c r="F30" s="66"/>
      <c r="G30" s="66"/>
      <c r="H30" s="13"/>
      <c r="I30" s="6"/>
      <c r="J30" s="7"/>
      <c r="K30" s="27"/>
      <c r="L30" s="13"/>
      <c r="M30" s="13"/>
      <c r="N30" s="30"/>
      <c r="O30" s="13"/>
      <c r="P30" s="13"/>
      <c r="Q30" s="13"/>
      <c r="R30" s="13"/>
      <c r="S30" s="28"/>
      <c r="T30" s="29"/>
      <c r="U30" s="11">
        <f>(F30*R30*S30)+T30</f>
        <v>0</v>
      </c>
      <c r="V30" s="12"/>
      <c r="W30" s="37"/>
      <c r="X30" s="6"/>
      <c r="Y30" s="7"/>
      <c r="Z30" s="8"/>
      <c r="AA30" s="5"/>
      <c r="AB30" s="18"/>
      <c r="AC30" s="19"/>
      <c r="AD30" s="5">
        <f t="shared" ref="AD30" si="20">O30</f>
        <v>0</v>
      </c>
      <c r="AE30" s="18"/>
      <c r="AF30" s="18">
        <f t="shared" si="5"/>
        <v>0</v>
      </c>
      <c r="AG30" s="18">
        <f t="shared" si="6"/>
        <v>0</v>
      </c>
      <c r="AH30" s="10"/>
      <c r="AI30" s="43">
        <f>F30*AG30*AH30</f>
        <v>0</v>
      </c>
    </row>
    <row r="31" spans="1:35" ht="24">
      <c r="A31" s="109" t="s">
        <v>64</v>
      </c>
      <c r="B31" s="109" t="s">
        <v>28</v>
      </c>
      <c r="C31" s="109" t="s">
        <v>4</v>
      </c>
      <c r="D31" s="32" t="s">
        <v>5</v>
      </c>
      <c r="E31" s="17" t="s">
        <v>48</v>
      </c>
      <c r="F31" s="66"/>
      <c r="G31" s="66">
        <v>1</v>
      </c>
      <c r="H31" s="13"/>
      <c r="I31" s="6"/>
      <c r="J31" s="7"/>
      <c r="K31" s="27"/>
      <c r="L31" s="13"/>
      <c r="M31" s="13"/>
      <c r="N31" s="30"/>
      <c r="O31" s="13"/>
      <c r="P31" s="13"/>
      <c r="Q31" s="13"/>
      <c r="R31" s="13"/>
      <c r="S31" s="28"/>
      <c r="T31" s="29"/>
      <c r="U31" s="11">
        <f>(G31*R31*S31)+T31</f>
        <v>0</v>
      </c>
      <c r="V31" s="12"/>
      <c r="W31" s="37">
        <f t="shared" si="10"/>
        <v>0</v>
      </c>
      <c r="X31" s="6"/>
      <c r="Y31" s="7"/>
      <c r="Z31" s="39"/>
      <c r="AA31" s="5"/>
      <c r="AB31" s="13"/>
      <c r="AC31" s="20"/>
      <c r="AD31" s="13">
        <f t="shared" si="3"/>
        <v>0</v>
      </c>
      <c r="AE31" s="13">
        <f t="shared" si="4"/>
        <v>0</v>
      </c>
      <c r="AF31" s="13">
        <f t="shared" si="5"/>
        <v>0</v>
      </c>
      <c r="AG31" s="13">
        <f t="shared" si="6"/>
        <v>0</v>
      </c>
      <c r="AH31" s="10"/>
      <c r="AI31" s="43">
        <f t="shared" si="11"/>
        <v>0</v>
      </c>
    </row>
    <row r="32" spans="1:35" ht="15.75" thickBot="1">
      <c r="A32" s="110"/>
      <c r="B32" s="110"/>
      <c r="C32" s="110"/>
      <c r="D32" s="45"/>
      <c r="E32" s="46"/>
      <c r="F32" s="67"/>
      <c r="G32" s="67"/>
      <c r="H32" s="13"/>
      <c r="I32" s="6"/>
      <c r="J32" s="7"/>
      <c r="K32" s="27"/>
      <c r="L32" s="13"/>
      <c r="M32" s="13"/>
      <c r="N32" s="30"/>
      <c r="O32" s="13"/>
      <c r="P32" s="13"/>
      <c r="Q32" s="13"/>
      <c r="R32" s="13"/>
      <c r="S32" s="28"/>
      <c r="T32" s="29"/>
      <c r="U32" s="11">
        <f>(F32*R32*S32)+T32</f>
        <v>0</v>
      </c>
      <c r="W32" s="37"/>
      <c r="X32" s="6"/>
      <c r="Y32" s="7"/>
      <c r="Z32" s="8"/>
      <c r="AA32" s="5"/>
      <c r="AB32" s="13">
        <f t="shared" ref="AB32" si="21">(Y32+(Y32*Z32))+AA32</f>
        <v>0</v>
      </c>
      <c r="AC32" s="20"/>
      <c r="AD32" s="5">
        <f t="shared" ref="AD32" si="22">O32</f>
        <v>0</v>
      </c>
      <c r="AE32" s="13"/>
      <c r="AF32" s="5">
        <f>AD32*19%</f>
        <v>0</v>
      </c>
      <c r="AG32" s="13">
        <f t="shared" ref="AG32" si="23">AD32+AF32</f>
        <v>0</v>
      </c>
      <c r="AH32" s="10"/>
      <c r="AI32" s="43">
        <f>F32*AG32*AH32</f>
        <v>0</v>
      </c>
    </row>
    <row r="33" spans="1:36" ht="15.75" thickBot="1">
      <c r="A33" s="99" t="s">
        <v>52</v>
      </c>
      <c r="B33" s="99"/>
      <c r="C33" s="99"/>
      <c r="D33" s="99"/>
      <c r="E33" s="49"/>
      <c r="F33" s="68">
        <f>SUM(F29:F32)</f>
        <v>0</v>
      </c>
      <c r="G33" s="68">
        <f>SUM(G29:G32)</f>
        <v>2</v>
      </c>
    </row>
    <row r="34" spans="1:36" ht="15" customHeight="1" thickBot="1">
      <c r="A34" s="104" t="s">
        <v>53</v>
      </c>
      <c r="B34" s="105"/>
      <c r="C34" s="105"/>
      <c r="D34" s="106"/>
      <c r="E34" s="47"/>
      <c r="F34" s="50">
        <f>F18+F23+F28+F33</f>
        <v>0</v>
      </c>
      <c r="G34" s="50">
        <f>G18+G23+G28+G33</f>
        <v>11</v>
      </c>
      <c r="R34" s="96"/>
      <c r="S34" s="97"/>
      <c r="T34" s="98"/>
      <c r="U34" s="44"/>
      <c r="AE34" s="94" t="s">
        <v>51</v>
      </c>
      <c r="AF34" s="95"/>
      <c r="AG34" s="95"/>
      <c r="AH34" s="95"/>
      <c r="AI34" s="35">
        <f>SUM(AI10:AI33)</f>
        <v>0</v>
      </c>
    </row>
    <row r="35" spans="1:36" ht="24.75" customHeight="1" thickBot="1">
      <c r="A35" s="3"/>
      <c r="B35" s="3"/>
      <c r="C35" s="3"/>
      <c r="D35" s="3"/>
      <c r="E35" s="3"/>
      <c r="J35" s="22"/>
      <c r="K35" s="22"/>
      <c r="L35" s="22"/>
      <c r="T35" s="51"/>
      <c r="U35" s="24"/>
      <c r="W35" s="103" t="s">
        <v>65</v>
      </c>
      <c r="X35" s="103"/>
      <c r="Y35" s="103"/>
      <c r="Z35" s="103"/>
      <c r="AA35" s="103"/>
      <c r="AB35" s="103"/>
      <c r="AC35" s="103"/>
      <c r="AE35" s="94" t="s">
        <v>50</v>
      </c>
      <c r="AF35" s="95"/>
      <c r="AG35" s="95"/>
      <c r="AH35" s="95"/>
      <c r="AI35" s="35">
        <f>U34+AI34</f>
        <v>0</v>
      </c>
    </row>
    <row r="36" spans="1:36">
      <c r="L36" s="22"/>
    </row>
    <row r="37" spans="1:36">
      <c r="L37" s="22"/>
      <c r="AE37" s="51"/>
      <c r="AI37" s="22"/>
      <c r="AJ37" s="22"/>
    </row>
    <row r="38" spans="1:36" ht="21">
      <c r="A38" s="52"/>
      <c r="R38" s="22"/>
      <c r="AE38" s="58"/>
      <c r="AI38" s="22"/>
      <c r="AJ38" s="22"/>
    </row>
    <row r="39" spans="1:36">
      <c r="AE39" s="22"/>
      <c r="AI39" s="22"/>
    </row>
    <row r="40" spans="1:36">
      <c r="Q40" s="22"/>
      <c r="R40" s="22"/>
      <c r="AI40" s="57"/>
    </row>
    <row r="41" spans="1:36">
      <c r="S41" s="22"/>
      <c r="AE41" s="51"/>
      <c r="AI41" s="22"/>
    </row>
    <row r="42" spans="1:36">
      <c r="Q42" s="56"/>
      <c r="R42" s="53"/>
      <c r="S42" s="55"/>
      <c r="AI42" s="22"/>
    </row>
    <row r="43" spans="1:36">
      <c r="R43" s="54"/>
      <c r="S43" s="55"/>
    </row>
    <row r="44" spans="1:36">
      <c r="AE44" s="22"/>
      <c r="AI44" s="22"/>
    </row>
    <row r="45" spans="1:36">
      <c r="AE45" s="22"/>
      <c r="AI45" s="22"/>
    </row>
    <row r="46" spans="1:36">
      <c r="Q46" s="56"/>
      <c r="R46" s="53"/>
      <c r="S46" s="55"/>
      <c r="AE46" s="22"/>
    </row>
    <row r="47" spans="1:36">
      <c r="R47" s="54"/>
      <c r="S47" s="55"/>
    </row>
  </sheetData>
  <mergeCells count="68">
    <mergeCell ref="C26:C27"/>
    <mergeCell ref="A29:A30"/>
    <mergeCell ref="B29:B30"/>
    <mergeCell ref="C29:C30"/>
    <mergeCell ref="C10:C11"/>
    <mergeCell ref="A18:D18"/>
    <mergeCell ref="A19:A20"/>
    <mergeCell ref="A12:A13"/>
    <mergeCell ref="B12:B13"/>
    <mergeCell ref="C12:C13"/>
    <mergeCell ref="A14:A15"/>
    <mergeCell ref="B14:B15"/>
    <mergeCell ref="C14:C15"/>
    <mergeCell ref="A10:A11"/>
    <mergeCell ref="B10:B11"/>
    <mergeCell ref="W6:AI6"/>
    <mergeCell ref="A2:AI2"/>
    <mergeCell ref="A3:AI3"/>
    <mergeCell ref="A4:AI4"/>
    <mergeCell ref="A9:U9"/>
    <mergeCell ref="H6:U6"/>
    <mergeCell ref="AG7:AG8"/>
    <mergeCell ref="AH7:AH8"/>
    <mergeCell ref="K7:K8"/>
    <mergeCell ref="L7:L8"/>
    <mergeCell ref="M7:M8"/>
    <mergeCell ref="O7:O8"/>
    <mergeCell ref="P7:Q7"/>
    <mergeCell ref="F7:F8"/>
    <mergeCell ref="H7:H8"/>
    <mergeCell ref="I7:I8"/>
    <mergeCell ref="AE35:AH35"/>
    <mergeCell ref="AE34:AH34"/>
    <mergeCell ref="R34:T34"/>
    <mergeCell ref="A33:D33"/>
    <mergeCell ref="A23:D23"/>
    <mergeCell ref="A28:D28"/>
    <mergeCell ref="W35:AC35"/>
    <mergeCell ref="A34:D34"/>
    <mergeCell ref="A26:A27"/>
    <mergeCell ref="A31:A32"/>
    <mergeCell ref="B31:B32"/>
    <mergeCell ref="C31:C32"/>
    <mergeCell ref="A24:A25"/>
    <mergeCell ref="B24:B25"/>
    <mergeCell ref="C24:C25"/>
    <mergeCell ref="B26:B27"/>
    <mergeCell ref="A7:A8"/>
    <mergeCell ref="G7:G8"/>
    <mergeCell ref="W9:AI9"/>
    <mergeCell ref="Y7:Y8"/>
    <mergeCell ref="Z7:Z8"/>
    <mergeCell ref="AA7:AA8"/>
    <mergeCell ref="AB7:AB8"/>
    <mergeCell ref="AD7:AD8"/>
    <mergeCell ref="AE7:AF7"/>
    <mergeCell ref="R7:R8"/>
    <mergeCell ref="S7:S8"/>
    <mergeCell ref="T7:T8"/>
    <mergeCell ref="AI7:AI8"/>
    <mergeCell ref="X7:X8"/>
    <mergeCell ref="J7:J8"/>
    <mergeCell ref="B7:B8"/>
    <mergeCell ref="C7:C8"/>
    <mergeCell ref="D7:D8"/>
    <mergeCell ref="E7:E8"/>
    <mergeCell ref="U7:U8"/>
    <mergeCell ref="W7:W8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OFICINA ADMINISTRATIVA</dc:creator>
  <cp:lastModifiedBy>JUDICANTE 2 OFICINA JURIDICA</cp:lastModifiedBy>
  <cp:lastPrinted>2024-01-25T17:19:28Z</cp:lastPrinted>
  <dcterms:created xsi:type="dcterms:W3CDTF">2015-10-14T22:29:00Z</dcterms:created>
  <dcterms:modified xsi:type="dcterms:W3CDTF">2025-07-08T13:28:54Z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F3BD7BA518AB44C593C672BE0E4DF395</vt:lpwstr>
  </property>
  <property fmtid="{D5CDD505-2E9C-101B-9397-08002B2CF9AE}" pid="3" name="KSOProductBuildVer">
    <vt:lpwstr>2058-11.2.0.10265</vt:lpwstr>
  </property>
</Properties>
</file>